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ds\Dropbox (CatchPhrase)\CatchPhrase Team Folder\Himalayan Source\Misc\ROI Calculator\"/>
    </mc:Choice>
  </mc:AlternateContent>
  <xr:revisionPtr revIDLastSave="0" documentId="13_ncr:1_{7E96F33A-BC41-45AF-9368-C34BF00332DA}" xr6:coauthVersionLast="45" xr6:coauthVersionMax="45" xr10:uidLastSave="{00000000-0000-0000-0000-000000000000}"/>
  <bookViews>
    <workbookView xWindow="-96" yWindow="-96" windowWidth="23232" windowHeight="12552" xr2:uid="{54D190AC-EA29-4572-87D1-77E87192F3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E10" i="1"/>
  <c r="G10" i="1" s="1"/>
  <c r="E11" i="1"/>
  <c r="F11" i="1" s="1"/>
  <c r="E8" i="1"/>
  <c r="G8" i="1" s="1"/>
  <c r="F15" i="1"/>
  <c r="D20" i="1"/>
  <c r="G20" i="1" s="1"/>
  <c r="K20" i="1"/>
  <c r="F9" i="1" l="1"/>
  <c r="H9" i="1" s="1"/>
  <c r="L20" i="1"/>
  <c r="N20" i="1" s="1"/>
  <c r="M20" i="1" s="1"/>
  <c r="C24" i="1" s="1"/>
  <c r="F8" i="1"/>
  <c r="H8" i="1" s="1"/>
  <c r="G11" i="1"/>
  <c r="H11" i="1" s="1"/>
  <c r="F10" i="1"/>
  <c r="H10" i="1" s="1"/>
  <c r="H13" i="1" l="1"/>
  <c r="C23" i="1" s="1"/>
  <c r="C25" i="1" s="1"/>
</calcChain>
</file>

<file path=xl/sharedStrings.xml><?xml version="1.0" encoding="utf-8"?>
<sst xmlns="http://schemas.openxmlformats.org/spreadsheetml/2006/main" count="40" uniqueCount="38">
  <si>
    <t>ROI Salt Room</t>
  </si>
  <si>
    <t>Wall 2</t>
  </si>
  <si>
    <t>Wall 1</t>
  </si>
  <si>
    <t>Wall 3</t>
  </si>
  <si>
    <t>Wall 4</t>
  </si>
  <si>
    <t>Price per SF Salt Wall Kit</t>
  </si>
  <si>
    <t>Price per SF Other Materials and Labor ESTIMATE</t>
  </si>
  <si>
    <t>Square Foot (SF)</t>
  </si>
  <si>
    <t>Halogenerator</t>
  </si>
  <si>
    <t>Qty</t>
  </si>
  <si>
    <t>Price Each</t>
  </si>
  <si>
    <t>HVAC and Electrical cost ESTIMATE</t>
  </si>
  <si>
    <t>Total</t>
  </si>
  <si>
    <t>Session Time (Min.)</t>
  </si>
  <si>
    <t>Weekly income</t>
  </si>
  <si>
    <t>Weekly Costs</t>
  </si>
  <si>
    <t>Weekly Profit</t>
  </si>
  <si>
    <t>Monthly Profit</t>
  </si>
  <si>
    <t>Annual Profit</t>
  </si>
  <si>
    <t>Staffing  Weekly</t>
  </si>
  <si>
    <t>Rent &amp; Utilities Weekly</t>
  </si>
  <si>
    <t>$ Per Min Per Person</t>
  </si>
  <si>
    <t>Session Income</t>
  </si>
  <si>
    <t>Sessions Per Day</t>
  </si>
  <si>
    <t>Days Per Week</t>
  </si>
  <si>
    <t>Salt Cost Weekly</t>
  </si>
  <si>
    <t>Salt Room Income</t>
  </si>
  <si>
    <t>Salt Room Cost</t>
  </si>
  <si>
    <t>Backlit Himalayan Salt Walls</t>
  </si>
  <si>
    <t>Length (Feet)</t>
  </si>
  <si>
    <t>Height (Feet)</t>
  </si>
  <si>
    <t>ROI</t>
  </si>
  <si>
    <t>Salt Room Income Monthly</t>
  </si>
  <si>
    <t>Other Improvements</t>
  </si>
  <si>
    <t>Price Salt Wall</t>
  </si>
  <si>
    <t>Net Income Year 1</t>
  </si>
  <si>
    <r>
      <t xml:space="preserve">himalayansource.com  </t>
    </r>
    <r>
      <rPr>
        <b/>
        <sz val="8"/>
        <color theme="1"/>
        <rFont val="Calibri"/>
        <family val="2"/>
        <scheme val="minor"/>
      </rPr>
      <t xml:space="preserve">● </t>
    </r>
    <r>
      <rPr>
        <b/>
        <sz val="11"/>
        <color theme="1"/>
        <rFont val="Calibri"/>
        <family val="2"/>
        <scheme val="minor"/>
      </rPr>
      <t xml:space="preserve"> 888-576-3525  ●  info@himalayansource.com</t>
    </r>
  </si>
  <si>
    <t>($72/sq. ft. for pink salt. For white salt, change to $80/sq. ft.)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</si>
</sst>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shrinkToFit="1"/>
      <protection locked="0"/>
    </xf>
    <xf numFmtId="44" fontId="0" fillId="2" borderId="1" xfId="1" applyFont="1" applyFill="1" applyBorder="1" applyAlignment="1" applyProtection="1">
      <alignment shrinkToFit="1"/>
      <protection locked="0"/>
    </xf>
    <xf numFmtId="8" fontId="0" fillId="2" borderId="1" xfId="0" applyNumberFormat="1" applyFill="1" applyBorder="1" applyAlignment="1" applyProtection="1">
      <alignment shrinkToFit="1"/>
      <protection locked="0"/>
    </xf>
    <xf numFmtId="164" fontId="0" fillId="2" borderId="1" xfId="1" applyNumberFormat="1" applyFont="1" applyFill="1" applyBorder="1" applyAlignment="1" applyProtection="1">
      <alignment shrinkToFit="1"/>
      <protection locked="0"/>
    </xf>
    <xf numFmtId="164" fontId="0" fillId="2" borderId="2" xfId="1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Protection="1"/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shrinkToFit="1"/>
    </xf>
    <xf numFmtId="44" fontId="0" fillId="0" borderId="1" xfId="1" applyFont="1" applyBorder="1" applyAlignment="1" applyProtection="1">
      <alignment shrinkToFit="1"/>
    </xf>
    <xf numFmtId="0" fontId="0" fillId="0" borderId="0" xfId="0" applyAlignment="1" applyProtection="1">
      <alignment shrinkToFit="1"/>
    </xf>
    <xf numFmtId="6" fontId="0" fillId="0" borderId="1" xfId="0" applyNumberFormat="1" applyBorder="1" applyAlignment="1" applyProtection="1">
      <alignment shrinkToFit="1"/>
    </xf>
    <xf numFmtId="0" fontId="3" fillId="0" borderId="8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8" xfId="0" applyBorder="1" applyProtection="1"/>
    <xf numFmtId="0" fontId="2" fillId="0" borderId="8" xfId="0" applyFont="1" applyBorder="1" applyProtection="1"/>
    <xf numFmtId="0" fontId="0" fillId="0" borderId="8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10" xfId="0" applyBorder="1" applyProtection="1"/>
    <xf numFmtId="0" fontId="0" fillId="0" borderId="10" xfId="0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0" fillId="0" borderId="9" xfId="0" applyBorder="1" applyAlignment="1" applyProtection="1">
      <alignment shrinkToFit="1"/>
    </xf>
    <xf numFmtId="0" fontId="0" fillId="2" borderId="10" xfId="0" applyFill="1" applyBorder="1" applyAlignment="1" applyProtection="1">
      <alignment shrinkToFit="1"/>
      <protection locked="0"/>
    </xf>
    <xf numFmtId="44" fontId="0" fillId="0" borderId="11" xfId="1" applyFont="1" applyBorder="1" applyAlignment="1" applyProtection="1">
      <alignment shrinkToFit="1"/>
    </xf>
    <xf numFmtId="0" fontId="0" fillId="0" borderId="10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44" fontId="0" fillId="0" borderId="13" xfId="0" applyNumberFormat="1" applyBorder="1" applyAlignment="1" applyProtection="1">
      <alignment shrinkToFit="1"/>
    </xf>
    <xf numFmtId="0" fontId="0" fillId="0" borderId="14" xfId="0" applyBorder="1" applyProtection="1"/>
    <xf numFmtId="0" fontId="0" fillId="0" borderId="15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501015</xdr:colOff>
      <xdr:row>1</xdr:row>
      <xdr:rowOff>57150</xdr:rowOff>
    </xdr:from>
    <xdr:to>
      <xdr:col>8</xdr:col>
      <xdr:colOff>276225</xdr:colOff>
      <xdr:row>1</xdr:row>
      <xdr:rowOff>762853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7E261F-2CDF-4356-9516-64180E36B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7215" y="257175"/>
          <a:ext cx="2165985" cy="705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ABA82-F791-4C1D-B5D7-D3FB9CA347AD}">
  <dimension ref="B1:N25"/>
  <sheetViews>
    <sheetView tabSelected="1" zoomScaleNormal="100" workbookViewId="0">
      <selection activeCell="I7" sqref="I7"/>
    </sheetView>
  </sheetViews>
  <sheetFormatPr defaultColWidth="8.83984375" defaultRowHeight="14.4" x14ac:dyDescent="0.55000000000000004"/>
  <cols>
    <col min="1" max="1" width="8.83984375" style="6"/>
    <col min="2" max="2" width="13.15625" style="6" customWidth="1"/>
    <col min="3" max="3" width="13.578125" style="6" customWidth="1"/>
    <col min="4" max="4" width="11.68359375" style="6" customWidth="1"/>
    <col min="5" max="6" width="11" style="6" customWidth="1"/>
    <col min="7" max="7" width="11.578125" style="6" customWidth="1"/>
    <col min="8" max="8" width="13.26171875" style="6" customWidth="1"/>
    <col min="9" max="9" width="10.83984375" style="6" customWidth="1"/>
    <col min="10" max="10" width="10.68359375" style="6" customWidth="1"/>
    <col min="11" max="11" width="8.83984375" style="6"/>
    <col min="12" max="12" width="10.578125" style="6" bestFit="1" customWidth="1"/>
    <col min="13" max="13" width="13.41796875" style="6" customWidth="1"/>
    <col min="14" max="14" width="14.15625" style="6" customWidth="1"/>
    <col min="15" max="16384" width="8.83984375" style="6"/>
  </cols>
  <sheetData>
    <row r="1" spans="2:14" ht="14.7" thickBot="1" x14ac:dyDescent="0.6"/>
    <row r="2" spans="2:14" ht="62.5" customHeight="1" thickBot="1" x14ac:dyDescent="0.6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2:14" s="7" customFormat="1" ht="26.1" customHeight="1" x14ac:dyDescent="0.55000000000000004">
      <c r="B3" s="38" t="s">
        <v>36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2:14" ht="20.399999999999999" x14ac:dyDescent="0.75">
      <c r="B4" s="15" t="s">
        <v>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2:14" ht="14.7" thickBot="1" x14ac:dyDescent="0.6">
      <c r="B5" s="1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2:14" ht="27.75" customHeight="1" thickBot="1" x14ac:dyDescent="0.6">
      <c r="B6" s="19" t="s">
        <v>27</v>
      </c>
      <c r="C6" s="16"/>
      <c r="D6" s="16"/>
      <c r="E6" s="5">
        <v>72</v>
      </c>
      <c r="F6" s="8" t="s">
        <v>5</v>
      </c>
      <c r="G6" s="9"/>
      <c r="H6" s="41" t="s">
        <v>37</v>
      </c>
      <c r="I6" s="16"/>
      <c r="J6" s="16"/>
      <c r="K6" s="16"/>
      <c r="L6" s="16"/>
      <c r="M6" s="16"/>
      <c r="N6" s="17"/>
    </row>
    <row r="7" spans="2:14" s="10" customFormat="1" ht="72" x14ac:dyDescent="0.55000000000000004">
      <c r="B7" s="20" t="s">
        <v>28</v>
      </c>
      <c r="C7" s="21" t="s">
        <v>29</v>
      </c>
      <c r="D7" s="21" t="s">
        <v>30</v>
      </c>
      <c r="E7" s="21" t="s">
        <v>7</v>
      </c>
      <c r="F7" s="21" t="s">
        <v>34</v>
      </c>
      <c r="G7" s="21" t="s">
        <v>6</v>
      </c>
      <c r="H7" s="21" t="s">
        <v>12</v>
      </c>
      <c r="I7" s="22"/>
      <c r="J7" s="22"/>
      <c r="K7" s="22"/>
      <c r="L7" s="22"/>
      <c r="M7" s="22"/>
      <c r="N7" s="23"/>
    </row>
    <row r="8" spans="2:14" x14ac:dyDescent="0.55000000000000004">
      <c r="B8" s="24" t="s">
        <v>2</v>
      </c>
      <c r="C8" s="1">
        <v>12</v>
      </c>
      <c r="D8" s="1">
        <v>8</v>
      </c>
      <c r="E8" s="11">
        <f>C8*D8</f>
        <v>96</v>
      </c>
      <c r="F8" s="12">
        <f>E8*$E$6</f>
        <v>6912</v>
      </c>
      <c r="G8" s="12">
        <f>E8*8</f>
        <v>768</v>
      </c>
      <c r="H8" s="12">
        <f>F8+G8</f>
        <v>7680</v>
      </c>
      <c r="I8" s="16"/>
      <c r="J8" s="16"/>
      <c r="K8" s="16"/>
      <c r="L8" s="16"/>
      <c r="M8" s="16"/>
      <c r="N8" s="17"/>
    </row>
    <row r="9" spans="2:14" x14ac:dyDescent="0.55000000000000004">
      <c r="B9" s="24" t="s">
        <v>1</v>
      </c>
      <c r="C9" s="1">
        <v>12</v>
      </c>
      <c r="D9" s="1">
        <v>8</v>
      </c>
      <c r="E9" s="11">
        <f>C9*D9</f>
        <v>96</v>
      </c>
      <c r="F9" s="12">
        <f t="shared" ref="F9:F11" si="0">E9*$E$6</f>
        <v>6912</v>
      </c>
      <c r="G9" s="12">
        <f t="shared" ref="G9:G11" si="1">E9*8</f>
        <v>768</v>
      </c>
      <c r="H9" s="12">
        <f t="shared" ref="H9:H11" si="2">F9+G9</f>
        <v>7680</v>
      </c>
      <c r="I9" s="16"/>
      <c r="J9" s="16"/>
      <c r="K9" s="16"/>
      <c r="L9" s="16"/>
      <c r="M9" s="16"/>
      <c r="N9" s="17"/>
    </row>
    <row r="10" spans="2:14" x14ac:dyDescent="0.55000000000000004">
      <c r="B10" s="24" t="s">
        <v>3</v>
      </c>
      <c r="C10" s="1">
        <v>10</v>
      </c>
      <c r="D10" s="1">
        <v>8</v>
      </c>
      <c r="E10" s="11">
        <f>C10*D10</f>
        <v>80</v>
      </c>
      <c r="F10" s="12">
        <f t="shared" si="0"/>
        <v>5760</v>
      </c>
      <c r="G10" s="12">
        <f t="shared" si="1"/>
        <v>640</v>
      </c>
      <c r="H10" s="12">
        <f t="shared" si="2"/>
        <v>6400</v>
      </c>
      <c r="I10" s="16"/>
      <c r="J10" s="16"/>
      <c r="K10" s="16"/>
      <c r="L10" s="16"/>
      <c r="M10" s="16"/>
      <c r="N10" s="17"/>
    </row>
    <row r="11" spans="2:14" x14ac:dyDescent="0.55000000000000004">
      <c r="B11" s="24" t="s">
        <v>4</v>
      </c>
      <c r="C11" s="1">
        <v>0</v>
      </c>
      <c r="D11" s="1">
        <v>0</v>
      </c>
      <c r="E11" s="11">
        <f>C11*D11</f>
        <v>0</v>
      </c>
      <c r="F11" s="12">
        <f t="shared" si="0"/>
        <v>0</v>
      </c>
      <c r="G11" s="12">
        <f t="shared" si="1"/>
        <v>0</v>
      </c>
      <c r="H11" s="12">
        <f t="shared" si="2"/>
        <v>0</v>
      </c>
      <c r="I11" s="16"/>
      <c r="J11" s="16"/>
      <c r="K11" s="16"/>
      <c r="L11" s="16"/>
      <c r="M11" s="16"/>
      <c r="N11" s="17"/>
    </row>
    <row r="12" spans="2:14" x14ac:dyDescent="0.55000000000000004">
      <c r="B12" s="24" t="s">
        <v>33</v>
      </c>
      <c r="C12" s="11"/>
      <c r="D12" s="11"/>
      <c r="E12" s="11"/>
      <c r="F12" s="12"/>
      <c r="G12" s="12"/>
      <c r="H12" s="2">
        <v>5000</v>
      </c>
      <c r="I12" s="16"/>
      <c r="J12" s="16"/>
      <c r="K12" s="16"/>
      <c r="L12" s="16"/>
      <c r="M12" s="16"/>
      <c r="N12" s="17"/>
    </row>
    <row r="13" spans="2:14" s="13" customFormat="1" x14ac:dyDescent="0.55000000000000004">
      <c r="B13" s="25"/>
      <c r="C13" s="11"/>
      <c r="D13" s="11"/>
      <c r="E13" s="11"/>
      <c r="F13" s="12"/>
      <c r="G13" s="12"/>
      <c r="H13" s="12">
        <f>SUM(H8:H12)</f>
        <v>26760</v>
      </c>
      <c r="I13" s="26"/>
      <c r="J13" s="26"/>
      <c r="K13" s="26"/>
      <c r="L13" s="26"/>
      <c r="M13" s="26"/>
      <c r="N13" s="27"/>
    </row>
    <row r="14" spans="2:14" s="10" customFormat="1" ht="57.6" x14ac:dyDescent="0.55000000000000004">
      <c r="B14" s="18" t="s">
        <v>8</v>
      </c>
      <c r="C14" s="21" t="s">
        <v>9</v>
      </c>
      <c r="D14" s="22" t="s">
        <v>10</v>
      </c>
      <c r="E14" s="22" t="s">
        <v>11</v>
      </c>
      <c r="F14" s="22" t="s">
        <v>12</v>
      </c>
      <c r="G14" s="22"/>
      <c r="H14" s="22"/>
      <c r="I14" s="22"/>
      <c r="J14" s="22"/>
      <c r="K14" s="22"/>
      <c r="L14" s="22"/>
      <c r="M14" s="22"/>
      <c r="N14" s="23"/>
    </row>
    <row r="15" spans="2:14" s="13" customFormat="1" x14ac:dyDescent="0.55000000000000004">
      <c r="B15" s="25"/>
      <c r="C15" s="11">
        <v>1</v>
      </c>
      <c r="D15" s="2">
        <v>6400</v>
      </c>
      <c r="E15" s="2">
        <v>1200</v>
      </c>
      <c r="F15" s="14">
        <f>E15+D15</f>
        <v>7600</v>
      </c>
      <c r="G15" s="26"/>
      <c r="H15" s="26"/>
      <c r="I15" s="26"/>
      <c r="J15" s="26"/>
      <c r="K15" s="26"/>
      <c r="L15" s="26"/>
      <c r="M15" s="26"/>
      <c r="N15" s="27"/>
    </row>
    <row r="16" spans="2:14" x14ac:dyDescent="0.55000000000000004"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  <row r="17" spans="2:14" x14ac:dyDescent="0.55000000000000004">
      <c r="B17" s="18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2:14" x14ac:dyDescent="0.55000000000000004">
      <c r="B18" s="19" t="s">
        <v>26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2:14" s="10" customFormat="1" ht="43.2" x14ac:dyDescent="0.55000000000000004">
      <c r="B19" s="20" t="s">
        <v>13</v>
      </c>
      <c r="C19" s="22" t="s">
        <v>21</v>
      </c>
      <c r="D19" s="22" t="s">
        <v>22</v>
      </c>
      <c r="E19" s="22" t="s">
        <v>23</v>
      </c>
      <c r="F19" s="22" t="s">
        <v>24</v>
      </c>
      <c r="G19" s="22" t="s">
        <v>14</v>
      </c>
      <c r="H19" s="22" t="s">
        <v>25</v>
      </c>
      <c r="I19" s="22" t="s">
        <v>19</v>
      </c>
      <c r="J19" s="22" t="s">
        <v>20</v>
      </c>
      <c r="K19" s="22" t="s">
        <v>15</v>
      </c>
      <c r="L19" s="22" t="s">
        <v>16</v>
      </c>
      <c r="M19" s="22" t="s">
        <v>17</v>
      </c>
      <c r="N19" s="23" t="s">
        <v>18</v>
      </c>
    </row>
    <row r="20" spans="2:14" s="13" customFormat="1" x14ac:dyDescent="0.55000000000000004">
      <c r="B20" s="28">
        <v>45</v>
      </c>
      <c r="C20" s="3">
        <v>1.33</v>
      </c>
      <c r="D20" s="14">
        <f>C20*B20</f>
        <v>59.85</v>
      </c>
      <c r="E20" s="1">
        <v>8</v>
      </c>
      <c r="F20" s="1">
        <v>7</v>
      </c>
      <c r="G20" s="14">
        <f>F20*E20*D20</f>
        <v>3351.6</v>
      </c>
      <c r="H20" s="12">
        <v>6</v>
      </c>
      <c r="I20" s="4">
        <v>400</v>
      </c>
      <c r="J20" s="4">
        <v>360</v>
      </c>
      <c r="K20" s="12">
        <f>I20+J20+H20</f>
        <v>766</v>
      </c>
      <c r="L20" s="12">
        <f>G20-K20</f>
        <v>2585.6</v>
      </c>
      <c r="M20" s="12">
        <f>N20/12</f>
        <v>11204.266666666665</v>
      </c>
      <c r="N20" s="29">
        <f>L20*52</f>
        <v>134451.19999999998</v>
      </c>
    </row>
    <row r="21" spans="2:14" x14ac:dyDescent="0.55000000000000004">
      <c r="B21" s="1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2:14" x14ac:dyDescent="0.55000000000000004">
      <c r="B22" s="19" t="s">
        <v>31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  <row r="23" spans="2:14" x14ac:dyDescent="0.55000000000000004">
      <c r="B23" s="30" t="s">
        <v>27</v>
      </c>
      <c r="C23" s="12">
        <f>H13+F15</f>
        <v>34360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2:14" ht="43.2" x14ac:dyDescent="0.55000000000000004">
      <c r="B24" s="30" t="s">
        <v>32</v>
      </c>
      <c r="C24" s="12">
        <f>M20</f>
        <v>11204.266666666665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2:14" ht="36.75" customHeight="1" thickBot="1" x14ac:dyDescent="0.6">
      <c r="B25" s="31" t="s">
        <v>35</v>
      </c>
      <c r="C25" s="32">
        <f>C24*12-C23</f>
        <v>100091.19999999998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</row>
  </sheetData>
  <mergeCells count="2">
    <mergeCell ref="B2:N2"/>
    <mergeCell ref="B3:N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Griffith</dc:creator>
  <cp:lastModifiedBy>Jana Woods</cp:lastModifiedBy>
  <dcterms:created xsi:type="dcterms:W3CDTF">2019-01-21T19:03:35Z</dcterms:created>
  <dcterms:modified xsi:type="dcterms:W3CDTF">2020-05-19T13:17:27Z</dcterms:modified>
</cp:coreProperties>
</file>